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defaultThemeVersion="166925"/>
  <mc:AlternateContent xmlns:mc="http://schemas.openxmlformats.org/markup-compatibility/2006">
    <mc:Choice Requires="x15">
      <x15ac:absPath xmlns:x15ac="http://schemas.microsoft.com/office/spreadsheetml/2010/11/ac" url="/Users/sbarone7/Documents/gatech/"/>
    </mc:Choice>
  </mc:AlternateContent>
  <xr:revisionPtr revIDLastSave="0" documentId="13_ncr:1_{5783F90E-F212-8946-B383-78F9A599040E}" xr6:coauthVersionLast="47" xr6:coauthVersionMax="47" xr10:uidLastSave="{00000000-0000-0000-0000-000000000000}"/>
  <bookViews>
    <workbookView xWindow="5960" yWindow="500" windowWidth="27640" windowHeight="18380" xr2:uid="{DB3A536B-F9DA-46DE-ADC1-108E9A96DE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7" i="1" l="1"/>
  <c r="C19" i="1" s="1"/>
  <c r="B4" i="1" s="1"/>
  <c r="D19" i="1" l="1"/>
  <c r="E19" i="1" s="1"/>
  <c r="G7" i="1" s="1"/>
  <c r="E4" i="1"/>
  <c r="E7" i="1" l="1"/>
</calcChain>
</file>

<file path=xl/sharedStrings.xml><?xml version="1.0" encoding="utf-8"?>
<sst xmlns="http://schemas.openxmlformats.org/spreadsheetml/2006/main" count="30" uniqueCount="25">
  <si>
    <t>Midterm 1 Score (out of 50)</t>
  </si>
  <si>
    <t>Midterm 2 Score out of 50)</t>
  </si>
  <si>
    <t>Final Grade (as %) w/ no CP bonus</t>
  </si>
  <si>
    <t>Final Grade (as %) w/ CP bonus</t>
  </si>
  <si>
    <t>CP Bonus added to final grade</t>
  </si>
  <si>
    <t>Color</t>
  </si>
  <si>
    <t>Meaning</t>
  </si>
  <si>
    <t xml:space="preserve"> </t>
  </si>
  <si>
    <t>Homework or Quiz below cap (points still available)</t>
  </si>
  <si>
    <t>Final grade ≥ 90% (Grade A)</t>
  </si>
  <si>
    <t>Final grade 80–89.9% (Grade B)</t>
  </si>
  <si>
    <t>Final grade 70–79.9% (Grade C)</t>
  </si>
  <si>
    <t>Final grade &lt; 70% (Grade D/F)</t>
  </si>
  <si>
    <t>QUIZ/HWHW bonus</t>
  </si>
  <si>
    <t>Used for quiz</t>
  </si>
  <si>
    <t>remaining</t>
  </si>
  <si>
    <t>Homework/Quiz points reached Cap</t>
  </si>
  <si>
    <r>
      <rPr>
        <b/>
        <sz val="11"/>
        <color theme="1"/>
        <rFont val="Calibri"/>
        <family val="2"/>
        <scheme val="minor"/>
      </rPr>
      <t>Instructions</t>
    </r>
    <r>
      <rPr>
        <sz val="11"/>
        <color theme="1"/>
        <rFont val="Calibri"/>
        <family val="2"/>
        <scheme val="minor"/>
      </rPr>
      <t>: Enter your projected scores in each category in the outlined gray or yellow boxes.  Please keep in mind that this tool is only an estimator and any numbers computed by it are not your official grade.</t>
    </r>
  </si>
  <si>
    <t>Used for WeBWorK</t>
  </si>
  <si>
    <t>Quiz Points Earned (out of 150 w/ 120 cap)</t>
  </si>
  <si>
    <t>WeBWorK Points Earned (out of 178 w/ 100 cap)</t>
  </si>
  <si>
    <t>Final Exam (out of 100)</t>
  </si>
  <si>
    <t>CP Score (out of 96)</t>
  </si>
  <si>
    <t>MATH 2550 Grade Calculator</t>
  </si>
  <si>
    <t>CP points ≥ 40 (earning bonus) or Bonus % &gt;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</si>
</sst>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bottom style="thin">
        <color indexed="64"/>
      </bottom>
      <diagonal/>
    </border>
  </borders>
  <cellStyleXfs count="2">
    <xf numFmtId="0" fontId="0" fillId="0" borderId="0"/>
    <xf numFmtId="9" fontId="3" fillId="0" borderId="0" applyFont="0" applyFill="0" applyBorder="0" applyAlignment="0" applyProtection="0"/>
  </cellStyleXfs>
  <cellXfs count="29">
    <xf numFmtId="0" fontId="0" fillId="0" borderId="0" xfId="0"/>
    <xf numFmtId="0" fontId="0" fillId="0" borderId="0" xfId="0" applyProtection="1">
      <protection hidden="1"/>
    </xf>
    <xf numFmtId="0" fontId="0" fillId="2" borderId="1" xfId="0" applyFill="1" applyBorder="1" applyProtection="1">
      <protection locked="0"/>
    </xf>
    <xf numFmtId="0" fontId="1" fillId="0" borderId="0" xfId="0" applyFont="1" applyProtection="1">
      <protection hidden="1"/>
    </xf>
    <xf numFmtId="0" fontId="0" fillId="2" borderId="1" xfId="0" applyFill="1" applyBorder="1" applyProtection="1">
      <protection locked="0" hidden="1"/>
    </xf>
    <xf numFmtId="0" fontId="0" fillId="0" borderId="9" xfId="0" applyBorder="1" applyProtection="1">
      <protection hidden="1"/>
    </xf>
    <xf numFmtId="0" fontId="0" fillId="0" borderId="10" xfId="0" applyBorder="1" applyProtection="1">
      <protection hidden="1"/>
    </xf>
    <xf numFmtId="0" fontId="0" fillId="0" borderId="5" xfId="0" applyBorder="1" applyProtection="1">
      <protection hidden="1"/>
    </xf>
    <xf numFmtId="0" fontId="0" fillId="8" borderId="3" xfId="0" applyFill="1" applyBorder="1" applyProtection="1">
      <protection hidden="1"/>
    </xf>
    <xf numFmtId="0" fontId="2" fillId="0" borderId="0" xfId="0" applyFont="1"/>
    <xf numFmtId="0" fontId="1" fillId="0" borderId="1" xfId="0" applyFont="1" applyBorder="1"/>
    <xf numFmtId="0" fontId="1" fillId="0" borderId="4" xfId="0" applyFont="1" applyBorder="1"/>
    <xf numFmtId="0" fontId="1" fillId="0" borderId="0" xfId="0" applyFont="1"/>
    <xf numFmtId="0" fontId="0" fillId="3" borderId="3" xfId="0" applyFill="1" applyBorder="1"/>
    <xf numFmtId="0" fontId="0" fillId="0" borderId="4" xfId="0" applyBorder="1"/>
    <xf numFmtId="0" fontId="0" fillId="0" borderId="10" xfId="0" applyBorder="1"/>
    <xf numFmtId="2" fontId="0" fillId="0" borderId="0" xfId="0" applyNumberFormat="1"/>
    <xf numFmtId="0" fontId="0" fillId="9" borderId="1" xfId="0" applyFill="1" applyBorder="1"/>
    <xf numFmtId="0" fontId="0" fillId="0" borderId="5" xfId="0" applyBorder="1"/>
    <xf numFmtId="0" fontId="0" fillId="6" borderId="11" xfId="0" applyFill="1" applyBorder="1"/>
    <xf numFmtId="2" fontId="0" fillId="0" borderId="2" xfId="0" applyNumberFormat="1" applyBorder="1"/>
    <xf numFmtId="10" fontId="0" fillId="0" borderId="2" xfId="1" applyNumberFormat="1" applyFont="1" applyBorder="1" applyProtection="1"/>
    <xf numFmtId="0" fontId="0" fillId="5" borderId="3" xfId="0" applyFill="1" applyBorder="1"/>
    <xf numFmtId="0" fontId="0" fillId="7" borderId="3" xfId="0" applyFill="1" applyBorder="1"/>
    <xf numFmtId="0" fontId="0" fillId="4" borderId="3" xfId="0" applyFill="1" applyBorder="1"/>
    <xf numFmtId="0" fontId="0" fillId="0" borderId="6" xfId="0" applyBorder="1"/>
    <xf numFmtId="0" fontId="0" fillId="0" borderId="3" xfId="0" applyBorder="1" applyAlignment="1">
      <alignment wrapText="1"/>
    </xf>
    <xf numFmtId="0" fontId="0" fillId="0" borderId="7" xfId="0" applyBorder="1" applyAlignment="1">
      <alignment wrapText="1"/>
    </xf>
    <xf numFmtId="0" fontId="0" fillId="0" borderId="8" xfId="0" applyBorder="1" applyAlignment="1">
      <alignment wrapText="1"/>
    </xf>
  </cellXfs>
  <cellStyles count="2">
    <cellStyle name="Normal" xfId="0" builtinId="0"/>
    <cellStyle name="Percent" xfId="1" builtinId="5"/>
  </cellStyles>
  <dxfs count="15">
    <dxf>
      <font>
        <b/>
        <i val="0"/>
      </font>
      <fill>
        <patternFill>
          <bgColor rgb="FFFFD700"/>
        </patternFill>
      </fill>
    </dxf>
    <dxf>
      <font>
        <color rgb="FFFFFFFF"/>
      </font>
      <fill>
        <patternFill>
          <bgColor rgb="FF00B0F0"/>
        </patternFill>
      </fill>
    </dxf>
    <dxf>
      <font>
        <color rgb="FFFFFFFF"/>
      </font>
      <fill>
        <patternFill>
          <bgColor rgb="FFFF0000"/>
        </patternFill>
      </fill>
    </dxf>
    <dxf>
      <font>
        <color rgb="FF000000"/>
      </font>
      <fill>
        <patternFill>
          <bgColor rgb="FFFFC000"/>
        </patternFill>
      </fill>
    </dxf>
    <dxf>
      <font>
        <color rgb="FFFFFFFF"/>
      </font>
      <fill>
        <patternFill>
          <bgColor rgb="FF0070C0"/>
        </patternFill>
      </fill>
    </dxf>
    <dxf>
      <font>
        <color rgb="FFFFFFFF"/>
      </font>
      <fill>
        <patternFill>
          <bgColor rgb="FF00B050"/>
        </patternFill>
      </fill>
    </dxf>
    <dxf>
      <font>
        <color rgb="FFFFFFFF"/>
      </font>
      <fill>
        <patternFill>
          <bgColor rgb="FF92D050"/>
        </patternFill>
      </fill>
    </dxf>
    <dxf>
      <font>
        <color rgb="FFFFFFFF"/>
      </font>
      <fill>
        <patternFill>
          <bgColor rgb="FF92D050"/>
        </patternFill>
      </fill>
    </dxf>
    <dxf>
      <fill>
        <patternFill>
          <bgColor rgb="FFC8C8C8"/>
        </patternFill>
      </fill>
    </dxf>
    <dxf>
      <font>
        <color rgb="FFFFFFFF"/>
      </font>
      <fill>
        <patternFill>
          <bgColor rgb="FF00B0F0"/>
        </patternFill>
      </fill>
    </dxf>
    <dxf>
      <font>
        <color rgb="FFFFFFFF"/>
      </font>
      <fill>
        <patternFill>
          <bgColor rgb="FF9932CC"/>
        </patternFill>
      </fill>
    </dxf>
    <dxf>
      <fill>
        <patternFill>
          <bgColor theme="9" tint="0.39994506668294322"/>
        </patternFill>
      </fill>
    </dxf>
    <dxf>
      <fill>
        <patternFill>
          <bgColor rgb="FFFFFF99"/>
        </patternFill>
      </fill>
    </dxf>
    <dxf>
      <fill>
        <patternFill>
          <bgColor theme="9" tint="0.39994506668294322"/>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867-6A7C-4888-8501-F2FCCEBE039D}">
  <sheetPr codeName="Sheet1"/>
  <dimension ref="A1:J19"/>
  <sheetViews>
    <sheetView tabSelected="1" workbookViewId="0">
      <selection activeCell="A20" sqref="A20"/>
    </sheetView>
  </sheetViews>
  <sheetFormatPr baseColWidth="10" defaultColWidth="9.1640625" defaultRowHeight="15" x14ac:dyDescent="0.2"/>
  <cols>
    <col min="1" max="1" width="14.5" style="1" customWidth="1"/>
    <col min="2" max="4" width="9.1640625" style="1"/>
    <col min="5" max="5" width="16.1640625" style="1" customWidth="1"/>
    <col min="6" max="6" width="9.1640625" style="1"/>
    <col min="7" max="7" width="32.33203125" style="1" customWidth="1"/>
    <col min="8" max="8" width="11.1640625" customWidth="1"/>
    <col min="9" max="9" width="5.33203125" style="1" bestFit="1" customWidth="1"/>
    <col min="10" max="10" width="40.33203125" style="1" bestFit="1" customWidth="1"/>
    <col min="11" max="11" width="3.83203125" style="1" customWidth="1"/>
    <col min="12" max="12" width="55.83203125" style="1" customWidth="1"/>
    <col min="13" max="16384" width="9.1640625" style="1"/>
  </cols>
  <sheetData>
    <row r="1" spans="1:10" ht="21" x14ac:dyDescent="0.25">
      <c r="A1" s="9" t="s">
        <v>23</v>
      </c>
      <c r="B1"/>
      <c r="C1"/>
      <c r="D1"/>
      <c r="E1"/>
      <c r="F1"/>
      <c r="G1"/>
      <c r="I1"/>
    </row>
    <row r="2" spans="1:10" ht="42" customHeight="1" x14ac:dyDescent="0.2">
      <c r="A2"/>
      <c r="B2"/>
      <c r="C2"/>
      <c r="D2"/>
      <c r="E2" s="26" t="s">
        <v>17</v>
      </c>
      <c r="F2" s="27"/>
      <c r="G2" s="28"/>
      <c r="I2" s="10" t="s">
        <v>5</v>
      </c>
      <c r="J2" s="11" t="s">
        <v>6</v>
      </c>
    </row>
    <row r="3" spans="1:10" ht="16" thickBot="1" x14ac:dyDescent="0.25">
      <c r="A3" s="12" t="s">
        <v>20</v>
      </c>
      <c r="B3"/>
      <c r="C3"/>
      <c r="D3"/>
      <c r="E3" s="12" t="s">
        <v>2</v>
      </c>
      <c r="F3"/>
      <c r="G3"/>
      <c r="I3" s="13" t="s">
        <v>7</v>
      </c>
      <c r="J3" s="14" t="s">
        <v>8</v>
      </c>
    </row>
    <row r="4" spans="1:10" ht="16" thickBot="1" x14ac:dyDescent="0.25">
      <c r="A4" s="2"/>
      <c r="B4" s="15">
        <f>MIN(A4+B19-C19, 100)</f>
        <v>0</v>
      </c>
      <c r="C4"/>
      <c r="D4"/>
      <c r="E4" s="16">
        <f>0.05*MIN(B4,100)+0.1*MIN(B7/120*100,100)+0.3*A16+2*MAX(A10,A13)*0.25+2*MIN(A10,A13)*0.15+0.15*(MIN(A19/40*100,100))</f>
        <v>0</v>
      </c>
      <c r="F4"/>
      <c r="G4"/>
      <c r="I4" s="8"/>
      <c r="J4" s="7" t="s">
        <v>16</v>
      </c>
    </row>
    <row r="5" spans="1:10" x14ac:dyDescent="0.2">
      <c r="A5"/>
      <c r="B5"/>
      <c r="C5"/>
      <c r="D5"/>
      <c r="E5"/>
      <c r="F5"/>
      <c r="G5"/>
      <c r="I5" s="17" t="s">
        <v>7</v>
      </c>
      <c r="J5" s="18" t="s">
        <v>24</v>
      </c>
    </row>
    <row r="6" spans="1:10" ht="16" thickBot="1" x14ac:dyDescent="0.25">
      <c r="A6" s="12" t="s">
        <v>19</v>
      </c>
      <c r="B6"/>
      <c r="C6"/>
      <c r="D6"/>
      <c r="E6" s="12" t="s">
        <v>3</v>
      </c>
      <c r="F6"/>
      <c r="G6" t="s">
        <v>4</v>
      </c>
      <c r="I6" s="19" t="s">
        <v>7</v>
      </c>
      <c r="J6" s="18" t="s">
        <v>9</v>
      </c>
    </row>
    <row r="7" spans="1:10" ht="16" thickBot="1" x14ac:dyDescent="0.25">
      <c r="A7" s="2"/>
      <c r="B7" s="15">
        <f>MIN(A7+B19, 120)</f>
        <v>0</v>
      </c>
      <c r="C7"/>
      <c r="D7"/>
      <c r="E7" s="20">
        <f>E4 + G7*100</f>
        <v>0</v>
      </c>
      <c r="G7" s="21">
        <f>E19 * 0.0001</f>
        <v>0</v>
      </c>
      <c r="I7" s="22" t="s">
        <v>7</v>
      </c>
      <c r="J7" s="18" t="s">
        <v>10</v>
      </c>
    </row>
    <row r="8" spans="1:10" x14ac:dyDescent="0.2">
      <c r="A8"/>
      <c r="B8"/>
      <c r="C8"/>
      <c r="D8"/>
      <c r="E8"/>
      <c r="G8"/>
      <c r="I8" s="23" t="s">
        <v>7</v>
      </c>
      <c r="J8" s="18" t="s">
        <v>11</v>
      </c>
    </row>
    <row r="9" spans="1:10" x14ac:dyDescent="0.2">
      <c r="A9" s="12" t="s">
        <v>0</v>
      </c>
      <c r="B9"/>
      <c r="C9"/>
      <c r="D9"/>
      <c r="E9"/>
      <c r="F9"/>
      <c r="G9"/>
      <c r="I9" s="24" t="s">
        <v>7</v>
      </c>
      <c r="J9" s="25" t="s">
        <v>12</v>
      </c>
    </row>
    <row r="10" spans="1:10" x14ac:dyDescent="0.2">
      <c r="A10" s="2"/>
      <c r="B10"/>
      <c r="C10"/>
      <c r="D10"/>
      <c r="E10"/>
      <c r="F10"/>
      <c r="G10"/>
      <c r="I10"/>
    </row>
    <row r="11" spans="1:10" x14ac:dyDescent="0.2">
      <c r="A11"/>
      <c r="B11"/>
      <c r="C11"/>
      <c r="D11"/>
      <c r="E11"/>
      <c r="F11"/>
      <c r="G11"/>
      <c r="I11"/>
    </row>
    <row r="12" spans="1:10" x14ac:dyDescent="0.2">
      <c r="A12" s="12" t="s">
        <v>1</v>
      </c>
      <c r="B12"/>
      <c r="C12"/>
      <c r="D12"/>
      <c r="E12"/>
      <c r="F12"/>
      <c r="G12"/>
      <c r="I12"/>
    </row>
    <row r="13" spans="1:10" x14ac:dyDescent="0.2">
      <c r="A13" s="2"/>
      <c r="B13"/>
      <c r="C13"/>
      <c r="D13"/>
      <c r="E13"/>
      <c r="F13"/>
      <c r="G13"/>
      <c r="I13"/>
    </row>
    <row r="14" spans="1:10" x14ac:dyDescent="0.2">
      <c r="A14"/>
      <c r="B14"/>
      <c r="C14"/>
      <c r="D14"/>
      <c r="E14"/>
      <c r="F14"/>
      <c r="G14"/>
      <c r="I14"/>
    </row>
    <row r="15" spans="1:10" x14ac:dyDescent="0.2">
      <c r="A15" s="12" t="s">
        <v>21</v>
      </c>
      <c r="B15"/>
      <c r="C15"/>
      <c r="D15" s="12"/>
      <c r="E15"/>
      <c r="F15"/>
      <c r="G15"/>
    </row>
    <row r="16" spans="1:10" x14ac:dyDescent="0.2">
      <c r="A16" s="2"/>
      <c r="B16"/>
      <c r="C16"/>
      <c r="D16"/>
      <c r="E16"/>
      <c r="F16"/>
      <c r="G16"/>
    </row>
    <row r="17" spans="1:7" x14ac:dyDescent="0.2">
      <c r="A17"/>
      <c r="B17"/>
      <c r="C17"/>
      <c r="D17"/>
      <c r="E17"/>
      <c r="F17"/>
      <c r="G17"/>
    </row>
    <row r="18" spans="1:7" ht="16" thickBot="1" x14ac:dyDescent="0.25">
      <c r="A18" s="3" t="s">
        <v>22</v>
      </c>
      <c r="B18" s="1" t="s">
        <v>13</v>
      </c>
      <c r="C18" s="1" t="s">
        <v>14</v>
      </c>
      <c r="D18" s="1" t="s">
        <v>18</v>
      </c>
      <c r="E18" s="1" t="s">
        <v>15</v>
      </c>
    </row>
    <row r="19" spans="1:7" ht="16" thickBot="1" x14ac:dyDescent="0.25">
      <c r="A19" s="4"/>
      <c r="B19" s="5">
        <f>MAX(A19-40,0)*0.5</f>
        <v>0</v>
      </c>
      <c r="C19" s="5">
        <f>MAX(B7-A7,0)</f>
        <v>0</v>
      </c>
      <c r="D19" s="5">
        <f>MAX(B4-A4,0)</f>
        <v>0</v>
      </c>
      <c r="E19" s="6">
        <f>B19-C19-D19</f>
        <v>0</v>
      </c>
    </row>
  </sheetData>
  <sheetProtection algorithmName="SHA-512" hashValue="wHfu601XpEVMlPm1zSGyp04ia00D6m1dIkRfEAiBR9VKeweetsAZ71pIB/V9xau26CBNhUAtR+xQRkMM2NfXhw==" saltValue="OZRsdQ0vsI7zUILo8S6bdQ==" spinCount="100000" sheet="1" objects="1" scenarios="1"/>
  <mergeCells count="1">
    <mergeCell ref="E2:G2"/>
  </mergeCells>
  <conditionalFormatting sqref="A4">
    <cfRule type="expression" dxfId="14" priority="2" stopIfTrue="1">
      <formula>A4&lt;100</formula>
    </cfRule>
    <cfRule type="expression" dxfId="13" priority="7">
      <formula>A4&gt;=100</formula>
    </cfRule>
  </conditionalFormatting>
  <conditionalFormatting sqref="A7">
    <cfRule type="expression" dxfId="12" priority="1" stopIfTrue="1">
      <formula>A7&lt;120</formula>
    </cfRule>
    <cfRule type="expression" dxfId="11" priority="9" stopIfTrue="1">
      <formula>A7&gt;=120</formula>
    </cfRule>
  </conditionalFormatting>
  <conditionalFormatting sqref="A19">
    <cfRule type="cellIs" dxfId="10" priority="11" operator="greaterThanOrEqual">
      <formula>97</formula>
    </cfRule>
    <cfRule type="cellIs" dxfId="9" priority="12" operator="greaterThanOrEqual">
      <formula>40</formula>
    </cfRule>
    <cfRule type="cellIs" dxfId="8" priority="13" operator="lessThan">
      <formula>40</formula>
    </cfRule>
  </conditionalFormatting>
  <conditionalFormatting sqref="B4">
    <cfRule type="expression" dxfId="7" priority="8">
      <formula>B4=173</formula>
    </cfRule>
  </conditionalFormatting>
  <conditionalFormatting sqref="B7">
    <cfRule type="expression" dxfId="6" priority="3">
      <formula>B7=90</formula>
    </cfRule>
  </conditionalFormatting>
  <conditionalFormatting sqref="E7">
    <cfRule type="cellIs" dxfId="5" priority="16" stopIfTrue="1" operator="greaterThanOrEqual">
      <formula>90</formula>
    </cfRule>
    <cfRule type="cellIs" dxfId="4" priority="17" stopIfTrue="1" operator="between">
      <formula>80</formula>
      <formula>89.9</formula>
    </cfRule>
    <cfRule type="cellIs" dxfId="3" priority="18" stopIfTrue="1" operator="between">
      <formula>70</formula>
      <formula>79.9</formula>
    </cfRule>
    <cfRule type="cellIs" dxfId="2" priority="19" stopIfTrue="1" operator="lessThan">
      <formula>70</formula>
    </cfRule>
  </conditionalFormatting>
  <conditionalFormatting sqref="G7">
    <cfRule type="cellIs" dxfId="1" priority="14" operator="greaterThan">
      <formula>0</formula>
    </cfRule>
    <cfRule type="cellIs" dxfId="0" priority="15" stopIfTrue="1" operator="equal">
      <formula>1.96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Lehmann</dc:creator>
  <cp:lastModifiedBy>Barone, Salvador P</cp:lastModifiedBy>
  <dcterms:created xsi:type="dcterms:W3CDTF">2022-12-20T20:05:14Z</dcterms:created>
  <dcterms:modified xsi:type="dcterms:W3CDTF">2025-11-21T20:53:43Z</dcterms:modified>
</cp:coreProperties>
</file>