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Users/sbarone7/Documents/gatech/"/>
    </mc:Choice>
  </mc:AlternateContent>
  <xr:revisionPtr revIDLastSave="0" documentId="13_ncr:1_{09232510-122E-0043-9521-3F5B2425B753}" xr6:coauthVersionLast="47" xr6:coauthVersionMax="47" xr10:uidLastSave="{00000000-0000-0000-0000-000000000000}"/>
  <bookViews>
    <workbookView xWindow="260" yWindow="760" windowWidth="33700" windowHeight="19440" xr2:uid="{DB3A536B-F9DA-46DE-ADC1-108E9A96DE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7" i="1" s="1"/>
  <c r="C28" i="1" s="1"/>
  <c r="B4" i="1" s="1"/>
  <c r="D28" i="1" s="1"/>
  <c r="D25" i="1"/>
  <c r="D22" i="1"/>
  <c r="D19" i="1"/>
  <c r="E28" i="1" l="1"/>
  <c r="G7" i="1" s="1"/>
  <c r="E4" i="1"/>
  <c r="E7" i="1" l="1"/>
</calcChain>
</file>

<file path=xl/sharedStrings.xml><?xml version="1.0" encoding="utf-8"?>
<sst xmlns="http://schemas.openxmlformats.org/spreadsheetml/2006/main" count="36" uniqueCount="31">
  <si>
    <t>Unit 1 Exam Score</t>
  </si>
  <si>
    <t>Unit 2 Exam Score</t>
  </si>
  <si>
    <t>Unit 3 Exam Score</t>
  </si>
  <si>
    <t>MATH 2551 Grade Estimator</t>
  </si>
  <si>
    <t>Midterm 1 Score (out of 50)</t>
  </si>
  <si>
    <t>Midterm 2 Score out of 50)</t>
  </si>
  <si>
    <t>Midterm 3 Score (out of 50)</t>
  </si>
  <si>
    <t>Final Exam Part 1 Score (out of 50)</t>
  </si>
  <si>
    <t>Final Exam Part 2 Score (out of 50)</t>
  </si>
  <si>
    <t>Final Exam Part 3 Score (out of 50)</t>
  </si>
  <si>
    <t>CP Score (out of 256)</t>
  </si>
  <si>
    <t>Final Grade (as %) w/ no CP bonus</t>
  </si>
  <si>
    <t>Final Grade (as %) w/ CP bonus</t>
  </si>
  <si>
    <t>CP Bonus added to final grade</t>
  </si>
  <si>
    <t>Quiz Points Earned (out of 111 w/ 90 cap)</t>
  </si>
  <si>
    <t>Color</t>
  </si>
  <si>
    <t>Meaning</t>
  </si>
  <si>
    <t xml:space="preserve"> </t>
  </si>
  <si>
    <t>Homework or Quiz below cap (points still available)</t>
  </si>
  <si>
    <t>CP points ≥ 60 (earning bonus) or Bonus % &gt; 0</t>
  </si>
  <si>
    <t>Final grade ≥ 90% (Grade A)</t>
  </si>
  <si>
    <t>Final grade 80–89.9% (Grade B)</t>
  </si>
  <si>
    <t>Final grade 70–79.9% (Grade C)</t>
  </si>
  <si>
    <t>Final grade &lt; 70% (Grade D/F)</t>
  </si>
  <si>
    <t>QUIZ/HWHW bonus</t>
  </si>
  <si>
    <t>Used for quiz</t>
  </si>
  <si>
    <t>remaining</t>
  </si>
  <si>
    <t>Homework/Quiz points reached Cap</t>
  </si>
  <si>
    <r>
      <rPr>
        <b/>
        <sz val="11"/>
        <color theme="1"/>
        <rFont val="Calibri"/>
        <family val="2"/>
        <scheme val="minor"/>
      </rPr>
      <t>Instructions</t>
    </r>
    <r>
      <rPr>
        <sz val="11"/>
        <color theme="1"/>
        <rFont val="Calibri"/>
        <family val="2"/>
        <scheme val="minor"/>
      </rPr>
      <t>: Enter your projected scores in each category in the outlined gray or yellow boxes.  Please keep in mind that this tool is only an estimator and any numbers computed by it are not your official grade.</t>
    </r>
  </si>
  <si>
    <t>Used for WeBWorK</t>
  </si>
  <si>
    <t>WeBWorK Points Earned (out of 245 w/ 173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</si>
</sst>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DashDotDot">
        <color indexed="64"/>
      </left>
      <right style="mediumDashDotDot">
        <color indexed="64"/>
      </right>
      <top style="mediumDashDotDot">
        <color indexed="64"/>
      </top>
      <bottom style="mediumDashDotDot">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style="thin">
        <color indexed="64"/>
      </left>
      <right/>
      <top/>
      <bottom style="thin">
        <color indexed="64"/>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0" fillId="0" borderId="0" xfId="0" applyProtection="1">
      <protection hidden="1"/>
    </xf>
    <xf numFmtId="0" fontId="0" fillId="2" borderId="1" xfId="0" applyFill="1" applyBorder="1" applyProtection="1">
      <protection locked="0"/>
    </xf>
    <xf numFmtId="0" fontId="1" fillId="0" borderId="0" xfId="0" applyFont="1" applyProtection="1">
      <protection hidden="1"/>
    </xf>
    <xf numFmtId="0" fontId="0" fillId="2" borderId="1" xfId="0" applyFill="1" applyBorder="1" applyProtection="1">
      <protection locked="0" hidden="1"/>
    </xf>
    <xf numFmtId="0" fontId="0" fillId="0" borderId="9" xfId="0" applyBorder="1" applyProtection="1">
      <protection hidden="1"/>
    </xf>
    <xf numFmtId="0" fontId="0" fillId="0" borderId="10" xfId="0" applyBorder="1" applyProtection="1">
      <protection hidden="1"/>
    </xf>
    <xf numFmtId="0" fontId="0" fillId="0" borderId="5" xfId="0" applyBorder="1" applyProtection="1">
      <protection hidden="1"/>
    </xf>
    <xf numFmtId="0" fontId="0" fillId="8" borderId="3" xfId="0" applyFill="1" applyBorder="1" applyProtection="1">
      <protection hidden="1"/>
    </xf>
    <xf numFmtId="0" fontId="2" fillId="0" borderId="0" xfId="0" applyFont="1"/>
    <xf numFmtId="0" fontId="1" fillId="0" borderId="1" xfId="0" applyFont="1" applyBorder="1"/>
    <xf numFmtId="0" fontId="1" fillId="0" borderId="4" xfId="0" applyFont="1" applyBorder="1"/>
    <xf numFmtId="0" fontId="1" fillId="0" borderId="0" xfId="0" applyFont="1"/>
    <xf numFmtId="0" fontId="0" fillId="3" borderId="3" xfId="0" applyFill="1" applyBorder="1"/>
    <xf numFmtId="0" fontId="0" fillId="0" borderId="4" xfId="0" applyBorder="1"/>
    <xf numFmtId="0" fontId="0" fillId="0" borderId="10" xfId="0" applyBorder="1"/>
    <xf numFmtId="2" fontId="0" fillId="0" borderId="0" xfId="0" applyNumberFormat="1"/>
    <xf numFmtId="0" fontId="0" fillId="9" borderId="1" xfId="0" applyFill="1" applyBorder="1"/>
    <xf numFmtId="0" fontId="0" fillId="0" borderId="5" xfId="0" applyBorder="1"/>
    <xf numFmtId="0" fontId="0" fillId="6" borderId="11" xfId="0" applyFill="1" applyBorder="1"/>
    <xf numFmtId="2" fontId="0" fillId="0" borderId="2" xfId="0" applyNumberFormat="1" applyBorder="1"/>
    <xf numFmtId="10" fontId="0" fillId="0" borderId="2" xfId="1" applyNumberFormat="1" applyFont="1" applyBorder="1" applyProtection="1"/>
    <xf numFmtId="0" fontId="0" fillId="5" borderId="3" xfId="0" applyFill="1" applyBorder="1"/>
    <xf numFmtId="0" fontId="0" fillId="7" borderId="3" xfId="0" applyFill="1" applyBorder="1"/>
    <xf numFmtId="0" fontId="0" fillId="4" borderId="3" xfId="0" applyFill="1" applyBorder="1"/>
    <xf numFmtId="0" fontId="0" fillId="0" borderId="6" xfId="0" applyBorder="1"/>
    <xf numFmtId="0" fontId="0" fillId="0" borderId="2" xfId="0" applyBorder="1"/>
    <xf numFmtId="0" fontId="0" fillId="0" borderId="3" xfId="0" applyBorder="1" applyAlignment="1">
      <alignment wrapText="1"/>
    </xf>
    <xf numFmtId="0" fontId="0" fillId="0" borderId="7" xfId="0" applyBorder="1" applyAlignment="1">
      <alignment wrapText="1"/>
    </xf>
    <xf numFmtId="0" fontId="0" fillId="0" borderId="8" xfId="0" applyBorder="1" applyAlignment="1">
      <alignment wrapText="1"/>
    </xf>
  </cellXfs>
  <cellStyles count="2">
    <cellStyle name="Normal" xfId="0" builtinId="0"/>
    <cellStyle name="Percent" xfId="1" builtinId="5"/>
  </cellStyles>
  <dxfs count="13">
    <dxf>
      <font>
        <b/>
        <i val="0"/>
      </font>
      <fill>
        <patternFill>
          <bgColor rgb="FFFFD700"/>
        </patternFill>
      </fill>
    </dxf>
    <dxf>
      <font>
        <color rgb="FFFFFFFF"/>
      </font>
      <fill>
        <patternFill>
          <bgColor rgb="FF00B0F0"/>
        </patternFill>
      </fill>
    </dxf>
    <dxf>
      <font>
        <color rgb="FFFFFFFF"/>
      </font>
      <fill>
        <patternFill>
          <bgColor rgb="FFFF0000"/>
        </patternFill>
      </fill>
    </dxf>
    <dxf>
      <font>
        <color rgb="FF000000"/>
      </font>
      <fill>
        <patternFill>
          <bgColor rgb="FFFFC000"/>
        </patternFill>
      </fill>
    </dxf>
    <dxf>
      <font>
        <color rgb="FFFFFFFF"/>
      </font>
      <fill>
        <patternFill>
          <bgColor rgb="FF0070C0"/>
        </patternFill>
      </fill>
    </dxf>
    <dxf>
      <font>
        <color rgb="FFFFFFFF"/>
      </font>
      <fill>
        <patternFill>
          <bgColor rgb="FF00B050"/>
        </patternFill>
      </fill>
    </dxf>
    <dxf>
      <font>
        <color rgb="FFFFFFFF"/>
      </font>
      <fill>
        <patternFill>
          <bgColor rgb="FF92D050"/>
        </patternFill>
      </fill>
    </dxf>
    <dxf>
      <font>
        <color rgb="FFFFFFFF"/>
      </font>
      <fill>
        <patternFill>
          <bgColor rgb="FF92D050"/>
        </patternFill>
      </fill>
    </dxf>
    <dxf>
      <font>
        <color rgb="FFFFFFFF"/>
      </font>
      <fill>
        <patternFill>
          <bgColor rgb="FF9932CC"/>
        </patternFill>
      </fill>
    </dxf>
    <dxf>
      <font>
        <color rgb="FFFFFFFF"/>
      </font>
      <fill>
        <patternFill>
          <bgColor rgb="FF00B0F0"/>
        </patternFill>
      </fill>
    </dxf>
    <dxf>
      <fill>
        <patternFill>
          <bgColor rgb="FFC8C8C8"/>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5A867-6A7C-4888-8501-F2FCCEBE039D}">
  <sheetPr codeName="Sheet1"/>
  <dimension ref="A1:J28"/>
  <sheetViews>
    <sheetView tabSelected="1" workbookViewId="0">
      <selection activeCell="A33" sqref="A33"/>
    </sheetView>
  </sheetViews>
  <sheetFormatPr baseColWidth="10" defaultColWidth="9.1640625" defaultRowHeight="15" x14ac:dyDescent="0.2"/>
  <cols>
    <col min="1" max="1" width="14.5" style="1" customWidth="1"/>
    <col min="2" max="4" width="9.1640625" style="1"/>
    <col min="5" max="5" width="16.1640625" style="1" customWidth="1"/>
    <col min="6" max="6" width="9.1640625" style="1"/>
    <col min="7" max="7" width="29.6640625" style="1" customWidth="1"/>
    <col min="8" max="8" width="11.1640625" customWidth="1"/>
    <col min="9" max="9" width="5.33203125" style="1" bestFit="1" customWidth="1"/>
    <col min="10" max="10" width="40.33203125" style="1" bestFit="1" customWidth="1"/>
    <col min="11" max="11" width="3.83203125" style="1" customWidth="1"/>
    <col min="12" max="12" width="55.83203125" style="1" customWidth="1"/>
    <col min="13" max="16384" width="9.1640625" style="1"/>
  </cols>
  <sheetData>
    <row r="1" spans="1:10" ht="21" x14ac:dyDescent="0.25">
      <c r="A1" s="9" t="s">
        <v>3</v>
      </c>
      <c r="B1"/>
      <c r="C1"/>
      <c r="D1"/>
      <c r="E1"/>
      <c r="F1"/>
      <c r="G1"/>
      <c r="I1"/>
    </row>
    <row r="2" spans="1:10" ht="42" customHeight="1" x14ac:dyDescent="0.2">
      <c r="A2"/>
      <c r="B2"/>
      <c r="C2"/>
      <c r="D2"/>
      <c r="E2" s="27" t="s">
        <v>28</v>
      </c>
      <c r="F2" s="28"/>
      <c r="G2" s="29"/>
      <c r="I2" s="10" t="s">
        <v>15</v>
      </c>
      <c r="J2" s="11" t="s">
        <v>16</v>
      </c>
    </row>
    <row r="3" spans="1:10" ht="16" thickBot="1" x14ac:dyDescent="0.25">
      <c r="A3" s="12" t="s">
        <v>30</v>
      </c>
      <c r="B3"/>
      <c r="C3"/>
      <c r="D3"/>
      <c r="E3" s="12" t="s">
        <v>11</v>
      </c>
      <c r="F3"/>
      <c r="G3"/>
      <c r="I3" s="13" t="s">
        <v>17</v>
      </c>
      <c r="J3" s="14" t="s">
        <v>18</v>
      </c>
    </row>
    <row r="4" spans="1:10" ht="16" thickBot="1" x14ac:dyDescent="0.25">
      <c r="A4" s="2">
        <v>0</v>
      </c>
      <c r="B4" s="15">
        <f>MIN(A4+B28-C28, 173)</f>
        <v>0</v>
      </c>
      <c r="C4"/>
      <c r="D4"/>
      <c r="E4" s="16">
        <f>7*MIN(B4/173,1)+10*MIN(B7/90,1)+2*D19*0.25+2*D22*0.25+2*D25*0.25+8*(MIN(A28/60,1))</f>
        <v>0</v>
      </c>
      <c r="F4"/>
      <c r="G4"/>
      <c r="I4" s="8"/>
      <c r="J4" s="7" t="s">
        <v>27</v>
      </c>
    </row>
    <row r="5" spans="1:10" x14ac:dyDescent="0.2">
      <c r="A5"/>
      <c r="B5"/>
      <c r="C5"/>
      <c r="D5"/>
      <c r="E5"/>
      <c r="F5"/>
      <c r="G5"/>
      <c r="I5" s="17" t="s">
        <v>17</v>
      </c>
      <c r="J5" s="18" t="s">
        <v>19</v>
      </c>
    </row>
    <row r="6" spans="1:10" ht="16" thickBot="1" x14ac:dyDescent="0.25">
      <c r="A6" s="12" t="s">
        <v>14</v>
      </c>
      <c r="B6"/>
      <c r="C6"/>
      <c r="D6"/>
      <c r="E6" s="12" t="s">
        <v>12</v>
      </c>
      <c r="F6"/>
      <c r="G6" t="s">
        <v>13</v>
      </c>
      <c r="I6" s="19" t="s">
        <v>17</v>
      </c>
      <c r="J6" s="18" t="s">
        <v>20</v>
      </c>
    </row>
    <row r="7" spans="1:10" ht="16" thickBot="1" x14ac:dyDescent="0.25">
      <c r="A7" s="2">
        <v>0</v>
      </c>
      <c r="B7" s="15">
        <f>MIN(A7+B28, 90)</f>
        <v>0</v>
      </c>
      <c r="C7"/>
      <c r="D7"/>
      <c r="E7" s="20">
        <f>E4 + G7*100</f>
        <v>0</v>
      </c>
      <c r="G7" s="21">
        <f>E28 * 0.0001*5</f>
        <v>0</v>
      </c>
      <c r="I7" s="22" t="s">
        <v>17</v>
      </c>
      <c r="J7" s="18" t="s">
        <v>21</v>
      </c>
    </row>
    <row r="8" spans="1:10" x14ac:dyDescent="0.2">
      <c r="A8"/>
      <c r="B8"/>
      <c r="C8"/>
      <c r="D8"/>
      <c r="E8"/>
      <c r="G8"/>
      <c r="I8" s="23" t="s">
        <v>17</v>
      </c>
      <c r="J8" s="18" t="s">
        <v>22</v>
      </c>
    </row>
    <row r="9" spans="1:10" x14ac:dyDescent="0.2">
      <c r="A9" s="12" t="s">
        <v>4</v>
      </c>
      <c r="B9"/>
      <c r="C9"/>
      <c r="D9"/>
      <c r="E9"/>
      <c r="F9"/>
      <c r="G9"/>
      <c r="I9" s="24" t="s">
        <v>17</v>
      </c>
      <c r="J9" s="25" t="s">
        <v>23</v>
      </c>
    </row>
    <row r="10" spans="1:10" x14ac:dyDescent="0.2">
      <c r="A10" s="2">
        <v>0</v>
      </c>
      <c r="B10"/>
      <c r="C10"/>
      <c r="D10"/>
      <c r="E10"/>
      <c r="F10"/>
      <c r="G10"/>
      <c r="I10"/>
    </row>
    <row r="11" spans="1:10" x14ac:dyDescent="0.2">
      <c r="A11"/>
      <c r="B11"/>
      <c r="C11"/>
      <c r="D11"/>
      <c r="E11"/>
      <c r="F11"/>
      <c r="G11"/>
      <c r="I11"/>
    </row>
    <row r="12" spans="1:10" x14ac:dyDescent="0.2">
      <c r="A12" s="12" t="s">
        <v>5</v>
      </c>
      <c r="B12"/>
      <c r="C12"/>
      <c r="D12"/>
      <c r="E12"/>
      <c r="F12"/>
      <c r="G12"/>
      <c r="I12"/>
    </row>
    <row r="13" spans="1:10" x14ac:dyDescent="0.2">
      <c r="A13" s="2">
        <v>0</v>
      </c>
      <c r="B13"/>
      <c r="C13"/>
      <c r="D13"/>
      <c r="E13"/>
      <c r="F13"/>
      <c r="G13"/>
      <c r="I13"/>
    </row>
    <row r="14" spans="1:10" x14ac:dyDescent="0.2">
      <c r="A14"/>
      <c r="B14"/>
      <c r="C14"/>
      <c r="D14"/>
      <c r="E14"/>
      <c r="F14"/>
      <c r="G14"/>
      <c r="I14"/>
    </row>
    <row r="15" spans="1:10" x14ac:dyDescent="0.2">
      <c r="A15" s="12" t="s">
        <v>6</v>
      </c>
      <c r="B15"/>
      <c r="C15"/>
      <c r="D15"/>
      <c r="E15"/>
      <c r="F15"/>
      <c r="G15"/>
    </row>
    <row r="16" spans="1:10" x14ac:dyDescent="0.2">
      <c r="A16" s="2">
        <v>0</v>
      </c>
      <c r="B16"/>
      <c r="C16"/>
      <c r="D16"/>
      <c r="E16"/>
      <c r="F16"/>
      <c r="G16"/>
      <c r="I16"/>
    </row>
    <row r="17" spans="1:7" x14ac:dyDescent="0.2">
      <c r="A17"/>
      <c r="B17"/>
      <c r="C17"/>
      <c r="D17"/>
      <c r="E17"/>
      <c r="F17"/>
      <c r="G17"/>
    </row>
    <row r="18" spans="1:7" ht="16" thickBot="1" x14ac:dyDescent="0.25">
      <c r="A18" s="12" t="s">
        <v>7</v>
      </c>
      <c r="B18"/>
      <c r="C18"/>
      <c r="D18" s="12" t="s">
        <v>0</v>
      </c>
      <c r="E18"/>
      <c r="F18"/>
      <c r="G18"/>
    </row>
    <row r="19" spans="1:7" ht="16" thickBot="1" x14ac:dyDescent="0.25">
      <c r="A19" s="2">
        <v>0</v>
      </c>
      <c r="B19"/>
      <c r="C19"/>
      <c r="D19" s="26">
        <f>MAX(A10,A19)</f>
        <v>0</v>
      </c>
      <c r="E19"/>
      <c r="F19"/>
      <c r="G19"/>
    </row>
    <row r="20" spans="1:7" x14ac:dyDescent="0.2">
      <c r="A20"/>
      <c r="B20"/>
      <c r="C20"/>
      <c r="D20"/>
      <c r="E20"/>
      <c r="F20"/>
      <c r="G20"/>
    </row>
    <row r="21" spans="1:7" ht="16" thickBot="1" x14ac:dyDescent="0.25">
      <c r="A21" s="12" t="s">
        <v>8</v>
      </c>
      <c r="D21" s="3" t="s">
        <v>1</v>
      </c>
    </row>
    <row r="22" spans="1:7" ht="16" thickBot="1" x14ac:dyDescent="0.25">
      <c r="A22" s="2">
        <v>0</v>
      </c>
      <c r="D22" s="26">
        <f>MAX(A13,A22)</f>
        <v>0</v>
      </c>
    </row>
    <row r="23" spans="1:7" x14ac:dyDescent="0.2">
      <c r="A23"/>
    </row>
    <row r="24" spans="1:7" ht="16" thickBot="1" x14ac:dyDescent="0.25">
      <c r="A24" s="12" t="s">
        <v>9</v>
      </c>
      <c r="D24" s="3" t="s">
        <v>2</v>
      </c>
    </row>
    <row r="25" spans="1:7" ht="16" thickBot="1" x14ac:dyDescent="0.25">
      <c r="A25" s="2">
        <v>0</v>
      </c>
      <c r="D25" s="26">
        <f>MAX(A16,A25)</f>
        <v>0</v>
      </c>
    </row>
    <row r="26" spans="1:7" x14ac:dyDescent="0.2">
      <c r="A26"/>
    </row>
    <row r="27" spans="1:7" ht="16" thickBot="1" x14ac:dyDescent="0.25">
      <c r="A27" s="3" t="s">
        <v>10</v>
      </c>
      <c r="B27" s="1" t="s">
        <v>24</v>
      </c>
      <c r="C27" s="1" t="s">
        <v>25</v>
      </c>
      <c r="D27" s="1" t="s">
        <v>29</v>
      </c>
      <c r="E27" s="1" t="s">
        <v>26</v>
      </c>
    </row>
    <row r="28" spans="1:7" ht="16" thickBot="1" x14ac:dyDescent="0.25">
      <c r="A28" s="4">
        <v>0</v>
      </c>
      <c r="B28" s="5">
        <f>MAX(A28-60,0)*0.2</f>
        <v>0</v>
      </c>
      <c r="C28" s="5">
        <f>MAX(B7-A7,0)</f>
        <v>0</v>
      </c>
      <c r="D28" s="5">
        <f>MAX(B4-A4,0)</f>
        <v>0</v>
      </c>
      <c r="E28" s="6">
        <f>B28-C28-D28</f>
        <v>0</v>
      </c>
    </row>
  </sheetData>
  <sheetProtection algorithmName="SHA-512" hashValue="597KY36daS91ON+y48MZH5GCfYjwcblrlBVNCTtLH6lleRGG8J9ihDY06y6ZlBImFRJ4r7wclsEthFviyT+ylQ==" saltValue="+jU1WGyjZpT7Xf9drRaHdg==" spinCount="100000" sheet="1" objects="1" scenarios="1"/>
  <mergeCells count="1">
    <mergeCell ref="E2:G2"/>
  </mergeCells>
  <conditionalFormatting sqref="A4">
    <cfRule type="expression" dxfId="12" priority="5" stopIfTrue="1">
      <formula>A4&lt;173</formula>
    </cfRule>
  </conditionalFormatting>
  <conditionalFormatting sqref="A7">
    <cfRule type="expression" dxfId="11" priority="7" stopIfTrue="1">
      <formula>A7&lt;90</formula>
    </cfRule>
  </conditionalFormatting>
  <conditionalFormatting sqref="A28">
    <cfRule type="cellIs" dxfId="10" priority="9" stopIfTrue="1" operator="lessThan">
      <formula>60</formula>
    </cfRule>
    <cfRule type="cellIs" dxfId="9" priority="10" operator="greaterThanOrEqual">
      <formula>60</formula>
    </cfRule>
    <cfRule type="cellIs" dxfId="8" priority="11" stopIfTrue="1" operator="greaterThanOrEqual">
      <formula>196</formula>
    </cfRule>
  </conditionalFormatting>
  <conditionalFormatting sqref="B4">
    <cfRule type="expression" dxfId="7" priority="6">
      <formula>B4=173</formula>
    </cfRule>
  </conditionalFormatting>
  <conditionalFormatting sqref="B7">
    <cfRule type="expression" dxfId="6" priority="1">
      <formula>B7=90</formula>
    </cfRule>
  </conditionalFormatting>
  <conditionalFormatting sqref="E7">
    <cfRule type="cellIs" dxfId="5" priority="14" stopIfTrue="1" operator="greaterThanOrEqual">
      <formula>90</formula>
    </cfRule>
    <cfRule type="cellIs" dxfId="4" priority="15" stopIfTrue="1" operator="between">
      <formula>80</formula>
      <formula>89.9</formula>
    </cfRule>
    <cfRule type="cellIs" dxfId="3" priority="16" stopIfTrue="1" operator="between">
      <formula>70</formula>
      <formula>79.9</formula>
    </cfRule>
    <cfRule type="cellIs" dxfId="2" priority="17" stopIfTrue="1" operator="lessThan">
      <formula>70</formula>
    </cfRule>
  </conditionalFormatting>
  <conditionalFormatting sqref="G7">
    <cfRule type="cellIs" dxfId="1" priority="12" operator="greaterThan">
      <formula>0</formula>
    </cfRule>
    <cfRule type="cellIs" dxfId="0" priority="13" stopIfTrue="1" operator="equal">
      <formula>1.96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Lehmann</dc:creator>
  <cp:lastModifiedBy>Barone, Salvador P</cp:lastModifiedBy>
  <dcterms:created xsi:type="dcterms:W3CDTF">2022-12-20T20:05:14Z</dcterms:created>
  <dcterms:modified xsi:type="dcterms:W3CDTF">2025-07-08T07:10:57Z</dcterms:modified>
</cp:coreProperties>
</file>